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97 Subm. tractament insuficiència venosa amb adhesiu mèdic HDM\INICI\"/>
    </mc:Choice>
  </mc:AlternateContent>
  <xr:revisionPtr revIDLastSave="0" documentId="13_ncr:1_{ED5F5EE7-15AD-4FA7-9E03-95D9E91D1B91}" xr6:coauthVersionLast="47" xr6:coauthVersionMax="47" xr10:uidLastSave="{00000000-0000-0000-0000-000000000000}"/>
  <bookViews>
    <workbookView xWindow="-110" yWindow="-110" windowWidth="19420" windowHeight="11620" tabRatio="840" xr2:uid="{00000000-000D-0000-FFFF-FFFF00000000}"/>
  </bookViews>
  <sheets>
    <sheet name="LOT ÚNIC " sheetId="5" r:id="rId1"/>
  </sheets>
  <definedNames>
    <definedName name="_xlnm.Print_Area" localSheetId="0">'LOT ÚNIC 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1" i="5" l="1"/>
  <c r="K15" i="5"/>
  <c r="K14" i="5" l="1"/>
  <c r="K18" i="5" s="1"/>
  <c r="K20" i="5" s="1"/>
  <c r="K16" i="5" l="1"/>
  <c r="K19" i="5"/>
  <c r="K21" i="5" s="1"/>
</calcChain>
</file>

<file path=xl/sharedStrings.xml><?xml version="1.0" encoding="utf-8"?>
<sst xmlns="http://schemas.openxmlformats.org/spreadsheetml/2006/main" count="23" uniqueCount="22">
  <si>
    <t>NOM DEL LICITADOR</t>
  </si>
  <si>
    <t>CORREU ELECTRÒNIC</t>
  </si>
  <si>
    <t>TELÈFON CONTACTE</t>
  </si>
  <si>
    <t>Codi material</t>
  </si>
  <si>
    <t>Descripció tècnica del material</t>
  </si>
  <si>
    <t>Preu màxim unitari</t>
  </si>
  <si>
    <t>Marca</t>
  </si>
  <si>
    <t>Referència</t>
  </si>
  <si>
    <t>Unitats/caixa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</si>
  <si>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</si>
  <si>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</si>
  <si>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</si>
  <si>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</si>
  <si>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</si>
  <si>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 s/iva</t>
  </si>
  <si>
    <t>Diferència (import s/iva)</t>
  </si>
  <si>
    <t>Qt. anuals</t>
  </si>
  <si>
    <t>Oferta licitador total s/iva (4 anys)</t>
  </si>
  <si>
    <t xml:space="preserve">Pressupost màxim de licitació s/iva (4 anys) </t>
  </si>
  <si>
    <t>Oferta licitador total a/iva (4 anys)</t>
  </si>
  <si>
    <t>Kit pel tractament de la insuficiència venosa amb adhesiu mèdic</t>
  </si>
  <si>
    <t>CSI2025097 SUBMINISTRAMENT DEL MATERIAL NECESSARI PER AL CORRECTE TRACTAMENT DE LA INSUFICIÈNCIA 
VENOSA AMB ADHESIU MÈDIC PER A L'HOSPITAL DOS DE MAIG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</si>
</sst>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\ &quot;€&quot;"/>
    <numFmt numFmtId="165" formatCode="#,##0.0000"/>
    <numFmt numFmtId="166" formatCode="#,##0.0000\ &quot;€&quot;"/>
    <numFmt numFmtId="167" formatCode="#,##0.000\ _€"/>
    <numFmt numFmtId="168" formatCode="#,##0.000\ [$€-C0A]"/>
    <numFmt numFmtId="169" formatCode="#,##0.0000\ &quot;€&quot;;\-#,##0.0000\ &quot;€&quot;"/>
    <numFmt numFmtId="170" formatCode="_-* #,##0.0000\ &quot;€&quot;_-;\-* #,##0.0000\ &quot;€&quot;_-;_-* &quot;-&quot;??\ &quot;€&quot;_-;_-@_-"/>
    <numFmt numFmtId="171" formatCode="#,##0.000\ &quot;€&quot;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4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rgb="FF7030A0"/>
      <name val="TradeGothic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1" fillId="0" borderId="0" applyFont="0" applyFill="0" applyBorder="0" applyAlignment="0" applyProtection="0"/>
  </cellStyleXfs>
  <cellXfs count="68">
    <xf numFmtId="0" fontId="0" fillId="0" borderId="0" xfId="0"/>
    <xf numFmtId="0" fontId="5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left" vertical="center" wrapText="1"/>
      <protection locked="0"/>
    </xf>
    <xf numFmtId="168" fontId="9" fillId="3" borderId="2" xfId="0" applyNumberFormat="1" applyFont="1" applyFill="1" applyBorder="1" applyAlignment="1" applyProtection="1">
      <alignment horizontal="left" vertical="center" wrapText="1"/>
      <protection locked="0"/>
    </xf>
    <xf numFmtId="164" fontId="9" fillId="3" borderId="9" xfId="0" applyNumberFormat="1" applyFont="1" applyFill="1" applyBorder="1" applyAlignment="1" applyProtection="1">
      <alignment horizontal="left" vertical="center" wrapText="1"/>
      <protection locked="0"/>
    </xf>
    <xf numFmtId="0" fontId="0" fillId="2" borderId="0" xfId="0" applyFill="1"/>
    <xf numFmtId="0" fontId="6" fillId="2" borderId="0" xfId="0" applyFont="1" applyFill="1"/>
    <xf numFmtId="0" fontId="1" fillId="2" borderId="0" xfId="0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165" fontId="1" fillId="2" borderId="0" xfId="0" applyNumberFormat="1" applyFont="1" applyFill="1" applyBorder="1" applyAlignment="1">
      <alignment vertical="center" wrapText="1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9" fontId="4" fillId="2" borderId="0" xfId="0" applyNumberFormat="1" applyFont="1" applyFill="1" applyBorder="1" applyAlignment="1" applyProtection="1">
      <alignment vertical="center"/>
      <protection locked="0"/>
    </xf>
    <xf numFmtId="167" fontId="4" fillId="2" borderId="10" xfId="0" applyNumberFormat="1" applyFont="1" applyFill="1" applyBorder="1" applyAlignment="1" applyProtection="1">
      <alignment horizontal="left" vertical="center"/>
      <protection locked="0"/>
    </xf>
    <xf numFmtId="9" fontId="4" fillId="2" borderId="11" xfId="0" applyNumberFormat="1" applyFont="1" applyFill="1" applyBorder="1" applyAlignment="1" applyProtection="1">
      <alignment horizontal="left" vertical="center"/>
      <protection locked="0"/>
    </xf>
    <xf numFmtId="168" fontId="4" fillId="2" borderId="11" xfId="0" applyNumberFormat="1" applyFont="1" applyFill="1" applyBorder="1" applyAlignment="1" applyProtection="1">
      <alignment horizontal="left" vertical="center"/>
      <protection locked="0"/>
    </xf>
    <xf numFmtId="9" fontId="4" fillId="2" borderId="12" xfId="0" applyNumberFormat="1" applyFont="1" applyFill="1" applyBorder="1" applyAlignment="1" applyProtection="1">
      <alignment horizontal="left" vertical="center"/>
      <protection locked="0"/>
    </xf>
    <xf numFmtId="167" fontId="4" fillId="2" borderId="14" xfId="0" applyNumberFormat="1" applyFont="1" applyFill="1" applyBorder="1" applyAlignment="1" applyProtection="1">
      <alignment vertical="center"/>
      <protection locked="0"/>
    </xf>
    <xf numFmtId="9" fontId="4" fillId="2" borderId="15" xfId="0" applyNumberFormat="1" applyFont="1" applyFill="1" applyBorder="1" applyAlignment="1" applyProtection="1">
      <alignment vertical="center"/>
      <protection locked="0"/>
    </xf>
    <xf numFmtId="168" fontId="4" fillId="2" borderId="15" xfId="0" applyNumberFormat="1" applyFont="1" applyFill="1" applyBorder="1" applyAlignment="1" applyProtection="1">
      <alignment vertical="center"/>
      <protection locked="0"/>
    </xf>
    <xf numFmtId="9" fontId="4" fillId="2" borderId="16" xfId="0" applyNumberFormat="1" applyFont="1" applyFill="1" applyBorder="1" applyAlignment="1" applyProtection="1">
      <alignment vertical="center"/>
      <protection locked="0"/>
    </xf>
    <xf numFmtId="167" fontId="1" fillId="2" borderId="0" xfId="0" applyNumberFormat="1" applyFont="1" applyFill="1" applyAlignment="1" applyProtection="1">
      <alignment vertical="center" wrapText="1"/>
      <protection locked="0"/>
    </xf>
    <xf numFmtId="168" fontId="1" fillId="2" borderId="0" xfId="0" applyNumberFormat="1" applyFont="1" applyFill="1" applyAlignment="1" applyProtection="1">
      <alignment vertical="center" wrapText="1"/>
      <protection locked="0"/>
    </xf>
    <xf numFmtId="0" fontId="6" fillId="2" borderId="0" xfId="0" applyFont="1" applyFill="1" applyAlignment="1">
      <alignment wrapText="1"/>
    </xf>
    <xf numFmtId="167" fontId="9" fillId="3" borderId="17" xfId="0" applyNumberFormat="1" applyFont="1" applyFill="1" applyBorder="1" applyAlignment="1" applyProtection="1">
      <alignment horizontal="left" vertical="center"/>
      <protection locked="0"/>
    </xf>
    <xf numFmtId="167" fontId="9" fillId="3" borderId="18" xfId="0" applyNumberFormat="1" applyFont="1" applyFill="1" applyBorder="1" applyAlignment="1" applyProtection="1">
      <alignment horizontal="left" vertical="center"/>
      <protection locked="0"/>
    </xf>
    <xf numFmtId="167" fontId="9" fillId="3" borderId="19" xfId="0" applyNumberFormat="1" applyFont="1" applyFill="1" applyBorder="1" applyAlignment="1" applyProtection="1">
      <alignment horizontal="left" vertical="center"/>
      <protection locked="0"/>
    </xf>
    <xf numFmtId="3" fontId="1" fillId="0" borderId="1" xfId="0" applyNumberFormat="1" applyFont="1" applyBorder="1" applyAlignment="1" applyProtection="1">
      <alignment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169" fontId="1" fillId="0" borderId="1" xfId="1" applyNumberFormat="1" applyFont="1" applyBorder="1" applyAlignment="1" applyProtection="1">
      <alignment vertical="center" wrapText="1"/>
    </xf>
    <xf numFmtId="169" fontId="6" fillId="2" borderId="0" xfId="0" applyNumberFormat="1" applyFont="1" applyFill="1"/>
    <xf numFmtId="169" fontId="4" fillId="2" borderId="8" xfId="0" applyNumberFormat="1" applyFont="1" applyFill="1" applyBorder="1" applyAlignment="1" applyProtection="1">
      <alignment vertical="center"/>
    </xf>
    <xf numFmtId="169" fontId="9" fillId="3" borderId="5" xfId="0" applyNumberFormat="1" applyFont="1" applyFill="1" applyBorder="1" applyAlignment="1" applyProtection="1">
      <alignment vertical="center" wrapText="1"/>
      <protection locked="0"/>
    </xf>
    <xf numFmtId="169" fontId="4" fillId="2" borderId="6" xfId="0" applyNumberFormat="1" applyFont="1" applyFill="1" applyBorder="1" applyAlignment="1" applyProtection="1">
      <alignment vertical="center"/>
      <protection locked="0"/>
    </xf>
    <xf numFmtId="169" fontId="1" fillId="2" borderId="0" xfId="0" applyNumberFormat="1" applyFont="1" applyFill="1" applyAlignment="1" applyProtection="1">
      <alignment horizontal="center" vertical="center" wrapText="1"/>
      <protection locked="0"/>
    </xf>
    <xf numFmtId="169" fontId="9" fillId="3" borderId="20" xfId="0" applyNumberFormat="1" applyFont="1" applyFill="1" applyBorder="1" applyAlignment="1" applyProtection="1">
      <alignment vertical="center" wrapText="1"/>
      <protection locked="0"/>
    </xf>
    <xf numFmtId="167" fontId="9" fillId="3" borderId="13" xfId="0" applyNumberFormat="1" applyFont="1" applyFill="1" applyBorder="1" applyAlignment="1" applyProtection="1">
      <alignment horizontal="left" vertical="center"/>
      <protection locked="0"/>
    </xf>
    <xf numFmtId="0" fontId="7" fillId="3" borderId="21" xfId="0" applyFont="1" applyFill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3" fontId="10" fillId="2" borderId="9" xfId="0" applyNumberFormat="1" applyFont="1" applyFill="1" applyBorder="1" applyAlignment="1">
      <alignment horizontal="center" vertical="center" wrapText="1"/>
    </xf>
    <xf numFmtId="170" fontId="1" fillId="2" borderId="9" xfId="4" applyNumberFormat="1" applyFont="1" applyFill="1" applyBorder="1" applyAlignment="1">
      <alignment vertical="center"/>
    </xf>
    <xf numFmtId="0" fontId="1" fillId="2" borderId="0" xfId="2" applyFont="1" applyFill="1" applyBorder="1" applyAlignment="1">
      <alignment horizontal="left" vertical="center"/>
    </xf>
    <xf numFmtId="0" fontId="1" fillId="2" borderId="0" xfId="2" applyFill="1" applyBorder="1" applyAlignment="1">
      <alignment wrapText="1"/>
    </xf>
    <xf numFmtId="3" fontId="10" fillId="2" borderId="0" xfId="0" applyNumberFormat="1" applyFont="1" applyFill="1" applyBorder="1" applyAlignment="1">
      <alignment horizontal="center" vertical="center" wrapText="1"/>
    </xf>
    <xf numFmtId="171" fontId="1" fillId="2" borderId="0" xfId="0" applyNumberFormat="1" applyFont="1" applyFill="1" applyBorder="1" applyAlignment="1">
      <alignment horizontal="center" vertical="center" wrapText="1"/>
    </xf>
    <xf numFmtId="169" fontId="1" fillId="2" borderId="0" xfId="1" applyNumberFormat="1" applyFont="1" applyFill="1" applyBorder="1" applyAlignment="1" applyProtection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5" borderId="0" xfId="0" applyFont="1" applyFill="1" applyAlignment="1">
      <alignment horizontal="left" vertical="center" wrapText="1"/>
    </xf>
    <xf numFmtId="167" fontId="9" fillId="3" borderId="13" xfId="0" applyNumberFormat="1" applyFont="1" applyFill="1" applyBorder="1" applyAlignment="1" applyProtection="1">
      <alignment horizontal="left" vertical="center"/>
      <protection locked="0"/>
    </xf>
    <xf numFmtId="167" fontId="9" fillId="3" borderId="2" xfId="0" applyNumberFormat="1" applyFont="1" applyFill="1" applyBorder="1" applyAlignment="1" applyProtection="1">
      <alignment horizontal="left" vertical="center"/>
      <protection locked="0"/>
    </xf>
    <xf numFmtId="167" fontId="9" fillId="3" borderId="9" xfId="0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6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</cellXfs>
  <cellStyles count="5">
    <cellStyle name="Euro" xfId="1" xr:uid="{00000000-0005-0000-0000-000000000000}"/>
    <cellStyle name="Moneda" xfId="4" builtinId="4"/>
    <cellStyle name="Normal" xfId="0" builtinId="0"/>
    <cellStyle name="Normal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605790</xdr:colOff>
      <xdr:row>1</xdr:row>
      <xdr:rowOff>305308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99060"/>
          <a:ext cx="1432560" cy="556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topLeftCell="C7" workbookViewId="0">
      <selection activeCell="N12" sqref="N12"/>
    </sheetView>
  </sheetViews>
  <sheetFormatPr baseColWidth="10" defaultColWidth="11.453125" defaultRowHeight="13"/>
  <cols>
    <col min="1" max="1" width="13.08984375" style="10" customWidth="1"/>
    <col min="2" max="2" width="39" style="10" bestFit="1" customWidth="1"/>
    <col min="3" max="3" width="15.6328125" style="10" customWidth="1"/>
    <col min="4" max="4" width="19.453125" style="10" customWidth="1"/>
    <col min="5" max="5" width="26.54296875" style="10" customWidth="1"/>
    <col min="6" max="6" width="11.90625" style="10" customWidth="1"/>
    <col min="7" max="7" width="8.08984375" style="10" customWidth="1"/>
    <col min="8" max="8" width="10.54296875" style="10" customWidth="1"/>
    <col min="9" max="9" width="11.453125" style="10"/>
    <col min="10" max="10" width="6.90625" style="10" customWidth="1"/>
    <col min="11" max="11" width="15.6328125" style="10" bestFit="1" customWidth="1"/>
    <col min="12" max="16384" width="11.453125" style="10"/>
  </cols>
  <sheetData>
    <row r="1" spans="1:13" ht="27.65" customHeight="1">
      <c r="A1" s="9"/>
    </row>
    <row r="2" spans="1:13" ht="44.4" customHeight="1"/>
    <row r="3" spans="1:13" ht="39.9" customHeight="1">
      <c r="A3" s="60" t="s">
        <v>21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11"/>
      <c r="M3" s="11"/>
    </row>
    <row r="4" spans="1:13">
      <c r="A4" s="11"/>
      <c r="B4" s="11"/>
      <c r="C4" s="11"/>
      <c r="D4" s="11"/>
      <c r="E4" s="11"/>
      <c r="F4" s="11"/>
      <c r="G4" s="11"/>
      <c r="H4" s="11"/>
      <c r="I4" s="11"/>
      <c r="J4" s="12"/>
      <c r="K4" s="13"/>
      <c r="L4" s="11"/>
      <c r="M4" s="11"/>
    </row>
    <row r="5" spans="1:13" ht="13.5" thickBot="1">
      <c r="A5" s="64" t="s">
        <v>0</v>
      </c>
      <c r="B5" s="64"/>
      <c r="C5" s="14"/>
      <c r="D5" s="14"/>
      <c r="E5" s="14"/>
      <c r="F5" s="14"/>
      <c r="G5" s="14"/>
      <c r="H5" s="65" t="s">
        <v>1</v>
      </c>
      <c r="I5" s="65"/>
      <c r="J5" s="14"/>
      <c r="K5" s="14"/>
      <c r="L5" s="11"/>
      <c r="M5" s="11"/>
    </row>
    <row r="6" spans="1:13">
      <c r="A6" s="15"/>
      <c r="B6" s="15"/>
      <c r="C6" s="15"/>
      <c r="D6" s="11"/>
      <c r="E6" s="11"/>
      <c r="F6" s="11"/>
      <c r="G6" s="11"/>
      <c r="H6" s="66" t="s">
        <v>2</v>
      </c>
      <c r="I6" s="66"/>
      <c r="J6" s="11"/>
      <c r="K6" s="11"/>
      <c r="L6" s="11"/>
      <c r="M6" s="11"/>
    </row>
    <row r="7" spans="1:13">
      <c r="A7" s="16"/>
      <c r="B7" s="17"/>
      <c r="C7" s="18"/>
      <c r="D7" s="17"/>
      <c r="E7" s="19"/>
      <c r="F7" s="19"/>
      <c r="G7" s="19"/>
      <c r="H7" s="19"/>
      <c r="I7" s="19"/>
      <c r="J7" s="20"/>
      <c r="K7" s="21"/>
      <c r="L7" s="22"/>
      <c r="M7" s="22"/>
    </row>
    <row r="8" spans="1:13">
      <c r="A8" s="67"/>
      <c r="B8" s="67"/>
      <c r="C8" s="67"/>
      <c r="D8" s="67"/>
      <c r="E8" s="19"/>
      <c r="F8" s="19"/>
      <c r="G8" s="19"/>
      <c r="H8" s="19"/>
      <c r="I8" s="19"/>
      <c r="J8" s="20"/>
      <c r="K8" s="21"/>
      <c r="L8" s="22"/>
      <c r="M8" s="22"/>
    </row>
    <row r="9" spans="1:13" ht="13.5" thickBot="1">
      <c r="A9" s="23"/>
      <c r="B9" s="23"/>
      <c r="C9" s="23"/>
      <c r="D9" s="23"/>
      <c r="E9" s="24"/>
      <c r="F9" s="24"/>
      <c r="G9" s="24"/>
      <c r="H9" s="24"/>
      <c r="I9" s="24"/>
      <c r="J9" s="24"/>
      <c r="K9" s="24"/>
      <c r="L9" s="23"/>
      <c r="M9" s="23"/>
    </row>
    <row r="10" spans="1:13" ht="26">
      <c r="A10" s="49" t="s">
        <v>3</v>
      </c>
      <c r="B10" s="50" t="s">
        <v>4</v>
      </c>
      <c r="C10" s="3" t="s">
        <v>16</v>
      </c>
      <c r="D10" s="3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5" t="s">
        <v>12</v>
      </c>
      <c r="L10" s="1"/>
      <c r="M10" s="13"/>
    </row>
    <row r="11" spans="1:13" ht="25">
      <c r="A11" s="51">
        <v>52032</v>
      </c>
      <c r="B11" s="59" t="s">
        <v>20</v>
      </c>
      <c r="C11" s="52">
        <v>100</v>
      </c>
      <c r="D11" s="53">
        <v>800</v>
      </c>
      <c r="E11" s="39"/>
      <c r="F11" s="39"/>
      <c r="G11" s="39"/>
      <c r="H11" s="39"/>
      <c r="I11" s="41"/>
      <c r="J11" s="40"/>
      <c r="K11" s="41">
        <f>I11*C11</f>
        <v>0</v>
      </c>
      <c r="L11" s="2"/>
      <c r="M11" s="13"/>
    </row>
    <row r="12" spans="1:13" ht="15" customHeight="1">
      <c r="A12" s="54"/>
      <c r="B12" s="55"/>
      <c r="C12" s="56"/>
      <c r="D12" s="57"/>
      <c r="E12" s="19"/>
      <c r="F12" s="19"/>
      <c r="G12" s="19"/>
      <c r="H12" s="19"/>
      <c r="I12" s="57"/>
      <c r="J12" s="21"/>
      <c r="K12" s="58"/>
      <c r="L12" s="2"/>
      <c r="M12" s="13"/>
    </row>
    <row r="13" spans="1:13" ht="13.5" thickBot="1">
      <c r="K13" s="42"/>
    </row>
    <row r="14" spans="1:13">
      <c r="E14" s="25" t="s">
        <v>13</v>
      </c>
      <c r="F14" s="26"/>
      <c r="G14" s="26"/>
      <c r="H14" s="26"/>
      <c r="I14" s="27"/>
      <c r="J14" s="28"/>
      <c r="K14" s="43">
        <f>SUM(K11:K11)</f>
        <v>0</v>
      </c>
    </row>
    <row r="15" spans="1:13">
      <c r="E15" s="48" t="s">
        <v>14</v>
      </c>
      <c r="F15" s="6"/>
      <c r="G15" s="6"/>
      <c r="H15" s="6"/>
      <c r="I15" s="7"/>
      <c r="J15" s="8"/>
      <c r="K15" s="44">
        <f>D11*C11</f>
        <v>80000</v>
      </c>
    </row>
    <row r="16" spans="1:13" ht="13.5" thickBot="1">
      <c r="E16" s="29" t="s">
        <v>15</v>
      </c>
      <c r="F16" s="30"/>
      <c r="G16" s="30"/>
      <c r="H16" s="30"/>
      <c r="I16" s="31"/>
      <c r="J16" s="32"/>
      <c r="K16" s="45">
        <f>K15-K14</f>
        <v>80000</v>
      </c>
    </row>
    <row r="17" spans="1:11" ht="13.5" thickBot="1">
      <c r="E17" s="33"/>
      <c r="F17" s="11"/>
      <c r="G17" s="11"/>
      <c r="H17" s="11"/>
      <c r="I17" s="34"/>
      <c r="J17" s="12"/>
      <c r="K17" s="46"/>
    </row>
    <row r="18" spans="1:11">
      <c r="E18" s="25" t="s">
        <v>17</v>
      </c>
      <c r="F18" s="26"/>
      <c r="G18" s="26"/>
      <c r="H18" s="26"/>
      <c r="I18" s="27"/>
      <c r="J18" s="28"/>
      <c r="K18" s="43">
        <f>4*K14</f>
        <v>0</v>
      </c>
    </row>
    <row r="19" spans="1:11">
      <c r="E19" s="61" t="s">
        <v>18</v>
      </c>
      <c r="F19" s="62"/>
      <c r="G19" s="62"/>
      <c r="H19" s="62"/>
      <c r="I19" s="62"/>
      <c r="J19" s="63"/>
      <c r="K19" s="44">
        <f>K15*4</f>
        <v>320000</v>
      </c>
    </row>
    <row r="20" spans="1:11">
      <c r="E20" s="36" t="s">
        <v>19</v>
      </c>
      <c r="F20" s="37"/>
      <c r="G20" s="37"/>
      <c r="H20" s="37"/>
      <c r="I20" s="37"/>
      <c r="J20" s="38"/>
      <c r="K20" s="47">
        <f>K18+(K18*J11)</f>
        <v>0</v>
      </c>
    </row>
    <row r="21" spans="1:11" ht="13.5" thickBot="1">
      <c r="E21" s="29" t="s">
        <v>15</v>
      </c>
      <c r="F21" s="30"/>
      <c r="G21" s="30"/>
      <c r="H21" s="30"/>
      <c r="I21" s="31"/>
      <c r="J21" s="32"/>
      <c r="K21" s="45">
        <f>K19-K18</f>
        <v>320000</v>
      </c>
    </row>
    <row r="23" spans="1:11">
      <c r="A23" s="35"/>
      <c r="B23" s="35"/>
      <c r="C23" s="35"/>
      <c r="D23" s="35"/>
      <c r="E23" s="35"/>
      <c r="F23" s="35"/>
      <c r="G23" s="35"/>
      <c r="H23" s="35"/>
      <c r="I23" s="35"/>
    </row>
  </sheetData>
  <mergeCells count="6">
    <mergeCell ref="A3:K3"/>
    <mergeCell ref="E19:J19"/>
    <mergeCell ref="A5:B5"/>
    <mergeCell ref="H5:I5"/>
    <mergeCell ref="H6:I6"/>
    <mergeCell ref="A8:D8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 </vt:lpstr>
      <vt:lpstr>'LOT ÚNIC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Gabriela</cp:lastModifiedBy>
  <cp:lastPrinted>2019-08-20T12:45:12Z</cp:lastPrinted>
  <dcterms:created xsi:type="dcterms:W3CDTF">2013-12-19T11:41:32Z</dcterms:created>
  <dcterms:modified xsi:type="dcterms:W3CDTF">2025-09-19T10:17:53Z</dcterms:modified>
</cp:coreProperties>
</file>